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3" l="1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4" i="13"/>
  <c r="F33" i="13"/>
  <c r="F32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0" i="13" l="1"/>
  <c r="F71" i="13" l="1"/>
  <c r="F72" i="13" s="1"/>
  <c r="F73" i="13" l="1"/>
  <c r="F74" i="13"/>
  <c r="F75" i="13" l="1"/>
  <c r="F76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<sst xmlns="http://schemas.openxmlformats.org/spreadsheetml/2006/main" count="6458" uniqueCount="881">
  <si>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</si>
  <si>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</si>
  <si>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</si>
  <si>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</si>
  <si>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</si>
  <si>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</si>
  <si>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</si>
  <si>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</si>
  <si>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</si>
  <si>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</si>
  <si>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</si>
  <si>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</si>
  <si>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</si>
  <si>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</si>
  <si>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</si>
  <si>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</si>
  <si>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</si>
  <si>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</si>
  <si>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</si>
  <si>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</si>
  <si>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</si>
  <si>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</si>
  <si>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</si>
  <si>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</si>
  <si>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</si>
  <si>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</si>
  <si>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</si>
  <si>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</si>
  <si>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</si>
  <si>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</si>
  <si>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</si>
  <si>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</si>
  <si>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</si>
  <si>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</si>
  <si>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</si>
  <si>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</si>
  <si>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</si>
  <si>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</si>
  <si>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</si>
  <si>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</si>
  <si>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</si>
  <si>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</si>
  <si>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</si>
  <si>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</si>
  <si>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</si>
  <si>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</si>
  <si>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</si>
  <si>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</si>
  <si>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</si>
  <si>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</si>
  <si>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</si>
  <si>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</si>
  <si>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</si>
  <si>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</si>
  <si>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</si>
  <si>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</si>
  <si>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</si>
  <si>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</si>
  <si>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</si>
  <si>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</si>
  <si>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</si>
  <si>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</si>
  <si>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</si>
  <si>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</si>
  <si>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</si>
  <si>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</si>
  <si>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</si>
  <si>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</si>
  <si>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</si>
  <si>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</si>
  <si>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</si>
  <si>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</si>
  <si>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</si>
  <si>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</si>
  <si>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</si>
  <si>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</si>
  <si>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</si>
  <si>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</si>
  <si>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</si>
  <si>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</si>
  <si>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</si>
  <si>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</si>
  <si>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</si>
  <si>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</si>
  <si>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</si>
  <si>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</si>
  <si>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</si>
  <si>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</si>
  <si>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</si>
  <si>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</si>
  <si>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</si>
  <si>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</si>
  <si>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</si>
  <si>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</si>
  <si>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</si>
  <si>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</si>
  <si>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</si>
  <si>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</si>
  <si>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</si>
  <si>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</si>
  <si>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</si>
  <si>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</si>
  <si>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</si>
  <si>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</si>
  <si>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</si>
  <si>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</si>
  <si>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</si>
  <si>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</si>
  <si>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</si>
  <si>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</si>
  <si>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</si>
  <si>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</si>
  <si>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</si>
  <si>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</si>
  <si>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</si>
  <si>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</si>
  <si>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</si>
  <si>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</si>
  <si>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</si>
  <si>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</si>
  <si>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</si>
  <si>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</si>
  <si>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</si>
  <si>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</si>
  <si>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</si>
  <si>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</si>
  <si>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</si>
  <si>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</si>
  <si>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</si>
  <si>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</si>
  <si>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</si>
  <si>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</si>
  <si>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</si>
  <si>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</si>
  <si>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</si>
  <si>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</si>
  <si>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</si>
  <si>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</si>
  <si>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</si>
  <si>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</si>
  <si>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</si>
  <si>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</si>
  <si>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</si>
  <si>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</si>
  <si>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</si>
  <si>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</si>
  <si>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</si>
  <si>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</si>
  <si>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</si>
  <si>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</si>
  <si>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</si>
  <si>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</si>
  <si>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</si>
  <si>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</si>
  <si>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</si>
  <si>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</si>
  <si>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</si>
  <si>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</si>
  <si>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</si>
  <si>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</si>
  <si>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</si>
  <si>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</si>
  <si>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</si>
  <si>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</si>
  <si>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</si>
  <si>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</si>
  <si>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</si>
  <si>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</si>
  <si>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</si>
  <si>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</si>
  <si>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</si>
  <si>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</si>
  <si>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</si>
  <si>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</si>
  <si>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</si>
  <si>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</si>
  <si>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</si>
  <si>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</si>
  <si>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</si>
  <si>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</si>
  <si>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</si>
  <si>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</si>
  <si>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</si>
  <si>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</si>
  <si>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</si>
  <si>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</si>
  <si>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</si>
  <si>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</si>
  <si>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</si>
  <si>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</si>
  <si>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</si>
  <si>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</si>
  <si>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</si>
  <si>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</si>
  <si>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</si>
  <si>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</si>
  <si>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</si>
  <si>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</si>
  <si>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</si>
  <si>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</si>
  <si>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</si>
  <si>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</si>
  <si>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</si>
  <si>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</si>
  <si>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</si>
  <si>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</si>
  <si>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</si>
  <si>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</si>
  <si>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</si>
  <si>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</si>
  <si>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</si>
  <si>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</si>
  <si>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</si>
  <si>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</si>
  <si>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</si>
  <si>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</si>
  <si>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</si>
  <si>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</si>
  <si>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</si>
  <si>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</si>
  <si>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</si>
  <si>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</si>
  <si>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</si>
  <si>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</si>
  <si>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</si>
  <si>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</si>
  <si>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</si>
  <si>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</si>
  <si>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</si>
  <si>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</si>
  <si>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</si>
  <si>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</si>
  <si>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</si>
  <si>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</si>
  <si>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</si>
  <si>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</si>
  <si>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</si>
  <si>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</si>
  <si>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</si>
  <si>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</si>
  <si>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</si>
  <si>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</si>
  <si>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</si>
  <si>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</si>
  <si>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</si>
  <si>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</si>
  <si>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</si>
  <si>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</si>
  <si>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</si>
  <si>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</si>
  <si>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</si>
  <si>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</si>
  <si>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</si>
  <si>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</si>
  <si>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</si>
  <si>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</si>
  <si>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</si>
  <si>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</si>
  <si>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</si>
  <si>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</si>
  <si>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</si>
  <si>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</si>
  <si>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</si>
  <si>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</si>
  <si>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</si>
  <si>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</si>
  <si>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</si>
  <si>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</si>
  <si>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</si>
  <si>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</si>
  <si>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</si>
  <si>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</si>
  <si>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</si>
  <si>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</si>
  <si>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</si>
  <si>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</si>
  <si>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</si>
  <si>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</si>
  <si>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</si>
  <si>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</si>
  <si>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</si>
  <si>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</si>
  <si>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</si>
  <si>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</si>
  <si>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</si>
  <si>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</si>
  <si>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</si>
  <si>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</si>
  <si>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</si>
  <si>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</si>
  <si>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</si>
  <si>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</si>
  <si>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</si>
  <si>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</si>
  <si>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</si>
  <si>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</si>
  <si>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</si>
  <si>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</si>
  <si>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</si>
  <si>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</si>
  <si>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</si>
  <si>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</si>
  <si>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</si>
  <si>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</si>
  <si>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</si>
  <si>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</si>
  <si>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</si>
  <si>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</si>
  <si>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</si>
  <si>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</si>
  <si>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</si>
  <si>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</si>
  <si>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</si>
  <si>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</si>
  <si>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</si>
  <si>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</si>
  <si>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</si>
  <si>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</si>
  <si>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</si>
  <si>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</si>
  <si>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</si>
  <si>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</si>
  <si>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</si>
  <si>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</si>
  <si>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</si>
  <si>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</si>
  <si>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</si>
  <si>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</si>
  <si>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</si>
  <si>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</si>
  <si>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</si>
  <si>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</si>
  <si>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</si>
  <si>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</si>
  <si>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</si>
  <si>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</si>
  <si>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</si>
  <si>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</si>
  <si>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</si>
  <si>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</si>
  <si>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</si>
  <si>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</si>
  <si>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</si>
  <si>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</si>
  <si>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</si>
  <si>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</si>
  <si>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</si>
  <si>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</si>
  <si>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</si>
  <si>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</si>
  <si>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</si>
  <si>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</si>
  <si>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</si>
  <si>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</si>
  <si>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</si>
  <si>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</si>
  <si>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</si>
  <si>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</si>
  <si>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</si>
  <si>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</si>
  <si>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</si>
  <si>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</si>
  <si>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</si>
  <si>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</si>
  <si>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</si>
  <si>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</si>
  <si>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</si>
  <si>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</si>
  <si>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</si>
  <si>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</si>
  <si>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</si>
  <si>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</si>
  <si>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</si>
  <si>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</si>
  <si>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</si>
  <si>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</si>
  <si>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</si>
  <si>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</si>
  <si>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</si>
  <si>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</si>
  <si>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</si>
  <si>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</si>
  <si>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</si>
  <si>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</si>
  <si>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</si>
  <si>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</si>
  <si>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</si>
  <si>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</si>
  <si>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</si>
  <si>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</si>
  <si>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</si>
  <si>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</si>
  <si>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</si>
  <si>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</si>
  <si>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</si>
  <si>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</si>
  <si>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</si>
  <si>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</si>
  <si>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</si>
  <si>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</si>
  <si>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</si>
  <si>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</si>
  <si>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</si>
  <si>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</si>
  <si>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</si>
  <si>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</si>
  <si>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</si>
  <si>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</si>
  <si>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</si>
  <si>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</si>
  <si>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</si>
  <si>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</si>
  <si>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</si>
  <si>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</si>
  <si>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</si>
  <si>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</si>
  <si>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</si>
  <si>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</si>
  <si>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</si>
  <si>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</si>
  <si>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</si>
  <si>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</si>
  <si>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</si>
  <si>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</si>
  <si>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</si>
  <si>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</si>
  <si>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</si>
  <si>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</si>
  <si>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</si>
  <si>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</si>
  <si>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</si>
  <si>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</si>
  <si>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</si>
  <si>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</si>
  <si>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</si>
  <si>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</si>
  <si>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</si>
  <si>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</si>
  <si>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</si>
  <si>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</si>
  <si>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</si>
  <si>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</si>
  <si>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</si>
  <si>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</si>
  <si>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</si>
  <si>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</si>
  <si>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</si>
  <si>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</si>
  <si>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</si>
  <si>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</si>
  <si>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</si>
  <si>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</si>
  <si>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</si>
  <si>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</si>
  <si>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</si>
  <si>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</si>
  <si>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</si>
  <si>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</si>
  <si>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</si>
  <si>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</si>
  <si>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</si>
  <si>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</si>
  <si>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</si>
  <si>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</si>
  <si>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</si>
  <si>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</si>
  <si>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</si>
  <si>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</si>
  <si>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</si>
  <si>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</si>
  <si>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</si>
  <si>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</si>
  <si>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</si>
  <si>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</si>
  <si>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</si>
  <si>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</si>
  <si>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</si>
  <si>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</si>
  <si>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</si>
  <si>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</si>
  <si>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</si>
  <si>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</si>
  <si>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</si>
  <si>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</si>
  <si>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</si>
  <si>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</si>
  <si>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</si>
  <si>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</si>
  <si>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</si>
  <si>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</si>
  <si>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</si>
  <si>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</si>
  <si>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</si>
  <si>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</si>
  <si>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</si>
  <si>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</si>
  <si>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</si>
  <si>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</si>
  <si>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</si>
  <si>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</si>
  <si>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</si>
  <si>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</si>
  <si>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</si>
  <si>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</si>
  <si>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</si>
  <si>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</si>
  <si>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</si>
  <si>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</si>
  <si>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</si>
  <si>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</si>
  <si>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</si>
  <si>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</si>
  <si>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</si>
  <si>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</si>
  <si>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</si>
  <si>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</si>
  <si>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</si>
  <si>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</si>
  <si>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</si>
  <si>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</si>
  <si>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</si>
  <si>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</si>
  <si>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</si>
  <si>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</si>
  <si>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</si>
  <si>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</si>
  <si>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</si>
  <si>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</si>
  <si>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</si>
  <si>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</si>
  <si>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</si>
  <si>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</si>
  <si>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</si>
  <si>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</si>
  <si>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</si>
  <si>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</si>
  <si>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</si>
  <si>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</si>
  <si>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</si>
  <si>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</si>
  <si>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</si>
  <si>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</si>
  <si>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</si>
  <si>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</si>
  <si>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</si>
  <si>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</si>
  <si>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</si>
  <si>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</si>
  <si>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</si>
  <si>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</si>
  <si>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</si>
  <si>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</si>
  <si>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</si>
  <si>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</si>
  <si>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</si>
  <si>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</si>
  <si>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</si>
  <si>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</si>
  <si>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</si>
  <si>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</si>
  <si>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</si>
  <si>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</si>
  <si>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</si>
  <si>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</si>
  <si>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</si>
  <si>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</si>
  <si>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</si>
  <si>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</si>
  <si>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</si>
  <si>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</si>
  <si>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</si>
  <si>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</si>
  <si>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</si>
  <si>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</si>
  <si>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</si>
  <si>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</si>
  <si>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</si>
  <si>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</si>
  <si>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</si>
  <si>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</si>
  <si>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</si>
  <si>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</si>
  <si>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</si>
  <si>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</si>
  <si>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</si>
  <si>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</si>
  <si>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</si>
  <si>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</si>
  <si>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</si>
  <si>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</si>
  <si>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</si>
  <si>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</si>
  <si>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</si>
  <si>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</si>
  <si>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</si>
  <si>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</si>
  <si>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</si>
  <si>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</si>
  <si>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</si>
  <si>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</si>
  <si>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</si>
  <si>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</si>
  <si>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</si>
  <si>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</si>
  <si>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</si>
  <si>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</si>
  <si>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</si>
  <si>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</si>
  <si>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</si>
  <si>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</si>
  <si>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</si>
  <si>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</si>
  <si>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</si>
  <si>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</si>
  <si>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</si>
  <si>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</si>
  <si>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</si>
  <si>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</si>
  <si>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</si>
  <si>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</si>
  <si>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</si>
  <si>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</si>
  <si>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</si>
  <si>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</si>
  <si>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</si>
  <si>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</si>
  <si>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</si>
  <si>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</si>
  <si>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</si>
  <si>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</si>
  <si>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</si>
  <si>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</si>
  <si>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</si>
  <si>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</si>
  <si>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</si>
  <si>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</si>
  <si>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</si>
  <si>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</si>
  <si>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</si>
  <si>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</si>
  <si>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</si>
  <si>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</si>
  <si>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</si>
  <si>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</si>
  <si>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</si>
  <si>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</si>
  <si>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</si>
  <si>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</si>
  <si>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</si>
  <si>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</si>
  <si>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</si>
  <si>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</si>
  <si>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</si>
  <si>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</si>
  <si>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</si>
  <si>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</si>
  <si>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</si>
  <si>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</si>
  <si>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</si>
  <si>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</si>
  <si>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</si>
  <si>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</si>
  <si>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</si>
  <si>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</si>
  <si>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</si>
  <si>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</si>
  <si>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</si>
  <si>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</si>
  <si>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</si>
  <si>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</si>
  <si>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</si>
  <si>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</si>
  <si>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</si>
  <si>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</si>
  <si>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</si>
  <si>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</si>
  <si>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</si>
  <si>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</si>
  <si>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</si>
  <si>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</si>
  <si>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</si>
  <si>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</si>
  <si>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</si>
  <si>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</si>
  <si>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</si>
  <si>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</si>
  <si>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</si>
  <si>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</si>
  <si>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</si>
  <si>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</si>
  <si>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</si>
  <si>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</si>
  <si>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</si>
  <si>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</si>
  <si>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</si>
  <si>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</si>
  <si>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</si>
  <si>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</si>
  <si>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</si>
  <si>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</si>
  <si>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</si>
  <si>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</si>
  <si>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</si>
  <si>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</si>
  <si>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</si>
  <si>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</si>
  <si>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</si>
  <si>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</si>
  <si>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</si>
  <si>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</si>
  <si>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</si>
  <si>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</si>
  <si>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</si>
  <si>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</si>
  <si>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</si>
  <si>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</si>
  <si>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</si>
  <si>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</si>
  <si>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</si>
  <si>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</si>
  <si>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</si>
  <si>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</si>
  <si>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</si>
  <si>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</si>
  <si>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</si>
  <si>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</si>
  <si>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</si>
  <si>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</si>
  <si>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</si>
  <si>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</si>
  <si>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</si>
  <si>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</si>
  <si>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</si>
  <si>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</si>
  <si>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</si>
  <si>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</si>
  <si>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</si>
  <si>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</si>
  <si>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</si>
  <si>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</si>
  <si>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</si>
  <si>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</si>
  <si>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</si>
  <si>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</si>
  <si>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</si>
  <si>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</si>
  <si>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</si>
  <si>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</si>
  <si>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</si>
  <si>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</si>
  <si>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</si>
  <si>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</si>
  <si>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</si>
  <si>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</si>
  <si>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</si>
  <si>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</si>
  <si>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</si>
  <si>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</si>
  <si>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</si>
  <si>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</si>
  <si>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</si>
  <si>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</si>
  <si>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</si>
  <si>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</si>
  <si>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</si>
  <si>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</si>
  <si>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</si>
  <si>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</si>
  <si>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</si>
  <si>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</si>
  <si>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</si>
  <si>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</si>
  <si>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</si>
  <si>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</si>
  <si>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</si>
  <si>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</si>
  <si>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</si>
  <si>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</si>
  <si>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</si>
  <si>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</si>
  <si>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</si>
  <si>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</si>
  <si>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</si>
  <si>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</si>
  <si>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</si>
  <si>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</si>
  <si>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</si>
  <si>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</si>
  <si>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</si>
  <si>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</si>
  <si>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</si>
  <si>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</si>
  <si>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</si>
  <si>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</si>
  <si>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</si>
  <si>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</si>
  <si>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</si>
  <si>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</si>
  <si>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</si>
  <si>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</si>
  <si>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</si>
  <si>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</si>
  <si>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</si>
  <si>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</si>
  <si>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</si>
  <si>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</si>
  <si>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</si>
  <si>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</si>
  <si>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ზედნადები ხარჯები</t>
  </si>
  <si>
    <t>დ.ღ.გ.</t>
  </si>
  <si>
    <t>gwp</t>
  </si>
  <si>
    <t>გოთუას და შარტავას ქუჩების დამაკავშირებელი მონაკვეთის წყალარინების ქსელის რეაბილიტაცია</t>
  </si>
  <si>
    <t>1</t>
  </si>
  <si>
    <t>დამუშავებული გრუნტის გატანა ავტოთვითმცლელებით 24 კმ</t>
  </si>
  <si>
    <t>0-80 მმ; 0-120 მმ მმ ფრაქციის ქვიშა-ხრეშოვანი ნარევით თხრილის შევსება და დატკეპნა</t>
  </si>
  <si>
    <t>10-1</t>
  </si>
  <si>
    <t>ბითუმის ემულსია</t>
  </si>
  <si>
    <t>11-1</t>
  </si>
  <si>
    <t>16</t>
  </si>
  <si>
    <t>აგრეგატი</t>
  </si>
  <si>
    <t>19</t>
  </si>
  <si>
    <t>ასკანის ბენტონიტი</t>
  </si>
  <si>
    <t>20-1</t>
  </si>
  <si>
    <t>პოლიეთილენის PE 100 SDR11 PN16 d 560 მმ გამოცდა ჰერმეტულობაზე</t>
  </si>
  <si>
    <t>გრუნტის გატანა ავტოთვითმცლელებით 24 კმ</t>
  </si>
  <si>
    <t>29</t>
  </si>
  <si>
    <t>ბიტუმის ემულსია</t>
  </si>
  <si>
    <t>შემაერთებელი გოფრირებული ქურო d=150 მმ</t>
  </si>
  <si>
    <t>37-2</t>
  </si>
  <si>
    <t>ასფალტის საფარის კონტურების ჩახერხვა ფრეზით 10 სმ. შემდგომ კონტურების შესწორება; ასფალტის მოხსნა</t>
  </si>
  <si>
    <t>დამტვრეული ასფალტის ნატეხების დატვირთვა ავ/თვითმც. და გატანა 24 კმ</t>
  </si>
  <si>
    <t>IV კატ. გრუნტის დამუშავება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</si>
  <si>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თხრილის ქვიშა-ხრეშით (0-20 მმ ფრაქცია) შევსება და დატკეპნა</t>
  </si>
  <si>
    <t>თხრილის შევსება ღორღით, სისქით 20 სმ (ფრაქცია 0-40 მმ) მექანიზმის გამოყენებით, დატკეპნით</t>
  </si>
  <si>
    <t>თხრილის შევსება ამოღებული გრუნტით ხელით, დატკეპნით</t>
  </si>
  <si>
    <t>ჭის ქვეშ ხრეშის (0-56) ფრაქცია ბალიშის მოწყობა 10 სმ, დატკეპნა</t>
  </si>
  <si>
    <t>ასფალტობეტონის საფარის აღდგენა სისქით 6 სმ; მსხვილმარცვლოვანი 6 სმ (მასალის ჩათვლით)</t>
  </si>
  <si>
    <t>ასფალტობეტონის საფარის აღდგენა სისქით 4 სმ წვრილმარცვლოვანი 4 სმ; (მასალის ჩათვლით)</t>
  </si>
  <si>
    <t>არსებული წყალარინების რკ.ბეტონის ანაკრები წრიული ჭის d=1.5 მ. Hსაშ=16მ (2 ცალი) ამოვსება ბეტონის ხსნარით მარკა M-50 (B-7)</t>
  </si>
  <si>
    <t>არსებული გასაუქმებელი d=500მმ L=69 მ. კერამიკის მილის ამოვსება ბეტონის ხსნარით მარკა M-50 (B-7)</t>
  </si>
  <si>
    <t>საპროექტო მილის ტრაექტორიის მიმდებარედ ტერიტორიის გასუფთავება ბუჩქნარისაგან გაკაფვა</t>
  </si>
  <si>
    <t>ჰორიზონტალური საბურღი აგრეგატის დასაყენების მოსამზადებელი სამუშაოების ჩატარება</t>
  </si>
  <si>
    <t>ჰორიზონტალური საბურღი აგრეგატის დემონტაჟი</t>
  </si>
  <si>
    <t>მიწის გრუნტის ბურღვა ჰორიზონტალური ბურღვის დანადგარით d=100მმ</t>
  </si>
  <si>
    <t>მიწის გრუნტის ბურღვა ჰორიზონტალური ბურღვის დანადგარით d=560მმ</t>
  </si>
  <si>
    <t>ჰორიზონტალური ბურღვის დანადგარით საპროექტო პოლიეთილენის PE 100 SDR11 PN16 d 560 მმ მილის გატარება</t>
  </si>
  <si>
    <t>კანალიზაციის პოლიეთილენის მილი PE 100 SDR11 PN16 d 560 მმ</t>
  </si>
  <si>
    <t>წყალარინების მონოლითური წრიული ჭებისთვის D=2 მ Hსრ=10 მ; Hსრ=8 მ IV კატ. მიწის სამუშაოები</t>
  </si>
  <si>
    <t>დამუშავებული გრუნტის დამუშავება ხელით და ამოღება მექანიზმით</t>
  </si>
  <si>
    <t>წყალარინების მონოლითური წრიული ჭის D=2 მ Hსრ=10 მ; და Hსრ=8 მ (2 ცალი)</t>
  </si>
  <si>
    <t>მონოლითური რკ/ბ.ჭის კედლების რგმ1 მოწყობა, ბეტონის მარკა B-25 M-350, არმატურა (0.406 ტ) (10+8) ცალი</t>
  </si>
  <si>
    <t>მონოლითური რკ/ბ.ჭის ძირის სძმ1 მოწყობა, ბეტნის ღარით ბეტონის მარკა B-25 M-350, არმატურა (0.1947 ტ) (2 ცალი)</t>
  </si>
  <si>
    <t>რ/ბ ანაკრები წრიული ჭის D=2 მ Hსრ=10 მ და Hსრ=8 მ (2 ცალი) რკ/ბ გადახურვის ფილის (იხ. პროექტი) თუჯის მრგვალი ხუფით (დატვირთვა 25 ტ) შეძენა-მონტაჟი,</t>
  </si>
  <si>
    <t>კანალიზაციის რ/ბ ანაკრები წრიული ჭის D=1.0 მ Hსრ=1.05 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</si>
  <si>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</si>
  <si>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ჭის გარე ზედაპირის ჰიდროიზოლაცია ბიტუმ-ზეთოვანი მასტიკით 2 ფენად</t>
  </si>
  <si>
    <t>პოლიეთილენის მილის PE 100 SDR11 PN16 d 225 მმ მოწყობა</t>
  </si>
  <si>
    <t>პოლიეთილენის მილი PE 100 SDR11 PN16 d 225 მმ</t>
  </si>
  <si>
    <t>კანალიზაციის პოლიეთილენის მილის PE 100 SDR11 PN16 d 225 მმ გამოცდა ჰერმეტულობაზე</t>
  </si>
  <si>
    <t>კანალიზაციის პოლიეთილენის გოფრირებული მილის SN8 d=150მმ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</si>
  <si>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</si>
  <si>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</si>
  <si>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პოლიეთილენის მილის 100 SDR11 PN16 d 110 მმ მოწყობა</t>
  </si>
  <si>
    <t>პოლიეთილენის გოფრირებული მილი 100 SDR11 PN16 d 110 მმ</t>
  </si>
  <si>
    <t>კანალიზაციის პოლიეთილენის მილის PE80 PN10 D=110 მმ გამოცდა ჰერმეტულობაზე</t>
  </si>
  <si>
    <t>პოლიეთილენის მილის პირიპირა შედუღებით გადაბმის ადგილების შემოწმება PE 100 SDR11 PN16 d 560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</si>
  <si>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</si>
  <si>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</si>
  <si>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პოლიეთილენის შემაერთებელი ელ. ქუროს მოწყობა d=110მმ PN16</t>
  </si>
  <si>
    <t>პოლიეთილენის შემაერთებელი ელ. ქურო d=110 მმ PN16</t>
  </si>
  <si>
    <t>პოლიეთილენის მუხლის მოწყობა d=110მმ 450 PN16</t>
  </si>
  <si>
    <t>პოლიეთილენის მუხლი d=110მმ 450 PN16</t>
  </si>
  <si>
    <t>პოლიეთილენის მუხლის შეძენა, მოწყობა d=225მმ 450 PN16</t>
  </si>
  <si>
    <t>პოლიეთილენის მუხლი d=225მმ 450 PN16</t>
  </si>
  <si>
    <t>არსებული d=110 მმ მილის დახშობა მრავალჯერადი გამოყენების პნევმო ბალიშებით. მონტაჟი და დემონტაჟი</t>
  </si>
  <si>
    <t>საპროექტო კანალიზაციის გოფრირებული SN8 d=150 მმ მილის შეჭრა საპროექტო ჭაში</t>
  </si>
  <si>
    <t>საპროექტო კანალიზაციის პოლიეთილენის d=225 მმ მილის შეჭრა საპროექტო ჭაში</t>
  </si>
  <si>
    <t>საპროექტო კანალიზაციის პოლიეთილენის PE 100 SDR11 PN16 d 110 მმ მილის შეჭრა საპროექტო ჭაში</t>
  </si>
  <si>
    <t>საპროექტო #3 ჭის ძირზე d=2.0 მ მმ უჟანგავი ფოლადის 5 მმ ფურცლის (3.14 მ2) შეძენა და მოწყობა</t>
  </si>
  <si>
    <t>საპროექტო #3 ჭის კედელზე 1.5X1.5მმ d=2.0 მ მმ ფოლადის უჟანგავი 5 მმ ფურცლის (2.35 მ2) შეძენა და მოწყობა</t>
  </si>
  <si>
    <t>კედელზე მიმაგრებული 1.5X1.5 მ 5 მმ-იანი ფოლადის ფურცელზე d=0.5მ გამოჭრა არსებული გამსვლელი კანალიზაციის მილისთვის (1 ადგილი)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</si>
</sst>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8" fontId="5" fillId="2" borderId="14" xfId="3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8"/>
  <sheetViews>
    <sheetView showGridLines="0" tabSelected="1" zoomScale="80" zoomScaleNormal="80" workbookViewId="0">
      <pane xSplit="2" ySplit="6" topLeftCell="C60" activePane="bottomRight" state="frozen"/>
      <selection pane="topRight" activeCell="C1" sqref="C1"/>
      <selection pane="bottomLeft" activeCell="A7" sqref="A7"/>
      <selection pane="bottomRight" activeCell="C89" sqref="C8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8"/>
    </row>
    <row r="5" spans="1:10" ht="16.5" thickBot="1" x14ac:dyDescent="0.4">
      <c r="A5" s="292"/>
      <c r="B5" s="295"/>
      <c r="C5" s="295"/>
      <c r="D5" s="295"/>
      <c r="E5" s="297"/>
      <c r="F5" s="29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9" t="s">
        <v>812</v>
      </c>
      <c r="B7" s="252" t="s">
        <v>829</v>
      </c>
      <c r="C7" s="39" t="s">
        <v>23</v>
      </c>
      <c r="D7" s="283">
        <v>1.95</v>
      </c>
      <c r="E7" s="192"/>
      <c r="F7" s="181">
        <f>D7*E7</f>
        <v>0</v>
      </c>
      <c r="G7" s="254" t="s">
        <v>805</v>
      </c>
    </row>
    <row r="8" spans="1:10" s="67" customFormat="1" x14ac:dyDescent="0.35">
      <c r="A8" s="68" t="s">
        <v>117</v>
      </c>
      <c r="B8" s="253" t="s">
        <v>830</v>
      </c>
      <c r="C8" s="84" t="s">
        <v>19</v>
      </c>
      <c r="D8" s="41">
        <v>3.9</v>
      </c>
      <c r="E8" s="192"/>
      <c r="F8" s="181">
        <f t="shared" ref="F8:F69" si="0">D8*E8</f>
        <v>0</v>
      </c>
      <c r="G8" s="254" t="s">
        <v>805</v>
      </c>
    </row>
    <row r="9" spans="1:10" s="67" customFormat="1" ht="16.5" x14ac:dyDescent="0.35">
      <c r="A9" s="68" t="s">
        <v>118</v>
      </c>
      <c r="B9" s="252" t="s">
        <v>831</v>
      </c>
      <c r="C9" s="84" t="s">
        <v>773</v>
      </c>
      <c r="D9" s="277">
        <v>15.29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248</v>
      </c>
      <c r="B10" s="252" t="s">
        <v>813</v>
      </c>
      <c r="C10" s="84" t="s">
        <v>19</v>
      </c>
      <c r="D10" s="109">
        <v>29.815499999999997</v>
      </c>
      <c r="E10" s="192"/>
      <c r="F10" s="181">
        <f t="shared" si="0"/>
        <v>0</v>
      </c>
      <c r="G10" s="254" t="s">
        <v>805</v>
      </c>
    </row>
    <row r="11" spans="1:10" ht="16.5" x14ac:dyDescent="0.35">
      <c r="A11" s="82" t="s">
        <v>119</v>
      </c>
      <c r="B11" s="255" t="s">
        <v>832</v>
      </c>
      <c r="C11" s="84" t="s">
        <v>773</v>
      </c>
      <c r="D11" s="88">
        <v>5.2</v>
      </c>
      <c r="E11" s="192"/>
      <c r="F11" s="181">
        <f t="shared" si="0"/>
        <v>0</v>
      </c>
      <c r="G11" s="254" t="s">
        <v>805</v>
      </c>
    </row>
    <row r="12" spans="1:10" ht="16.5" x14ac:dyDescent="0.35">
      <c r="A12" s="82" t="s">
        <v>251</v>
      </c>
      <c r="B12" s="255" t="s">
        <v>833</v>
      </c>
      <c r="C12" s="84" t="s">
        <v>773</v>
      </c>
      <c r="D12" s="88">
        <v>2.2000000000000002</v>
      </c>
      <c r="E12" s="192"/>
      <c r="F12" s="181">
        <f t="shared" si="0"/>
        <v>0</v>
      </c>
      <c r="G12" s="254" t="s">
        <v>805</v>
      </c>
    </row>
    <row r="13" spans="1:10" ht="16.5" x14ac:dyDescent="0.35">
      <c r="A13" s="82" t="s">
        <v>252</v>
      </c>
      <c r="B13" s="255" t="s">
        <v>814</v>
      </c>
      <c r="C13" s="84" t="s">
        <v>773</v>
      </c>
      <c r="D13" s="88">
        <v>10</v>
      </c>
      <c r="E13" s="192"/>
      <c r="F13" s="181">
        <f t="shared" si="0"/>
        <v>0</v>
      </c>
      <c r="G13" s="254" t="s">
        <v>805</v>
      </c>
    </row>
    <row r="14" spans="1:10" ht="16.5" x14ac:dyDescent="0.35">
      <c r="A14" s="82" t="s">
        <v>260</v>
      </c>
      <c r="B14" s="255" t="s">
        <v>834</v>
      </c>
      <c r="C14" s="84" t="s">
        <v>773</v>
      </c>
      <c r="D14" s="284">
        <v>1.0499999999999998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82" t="s">
        <v>261</v>
      </c>
      <c r="B15" s="8" t="s">
        <v>835</v>
      </c>
      <c r="C15" s="84" t="s">
        <v>773</v>
      </c>
      <c r="D15" s="275">
        <v>0.5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155</v>
      </c>
      <c r="B16" s="8" t="s">
        <v>836</v>
      </c>
      <c r="C16" s="84" t="s">
        <v>777</v>
      </c>
      <c r="D16" s="88">
        <v>19.5</v>
      </c>
      <c r="E16" s="192"/>
      <c r="F16" s="181">
        <f t="shared" si="0"/>
        <v>0</v>
      </c>
      <c r="G16" s="254" t="s">
        <v>805</v>
      </c>
    </row>
    <row r="17" spans="1:218" x14ac:dyDescent="0.35">
      <c r="A17" s="82" t="s">
        <v>815</v>
      </c>
      <c r="B17" s="8" t="s">
        <v>816</v>
      </c>
      <c r="C17" s="84" t="s">
        <v>19</v>
      </c>
      <c r="D17" s="85">
        <v>1.1699999999999999E-2</v>
      </c>
      <c r="E17" s="192"/>
      <c r="F17" s="181">
        <f t="shared" si="0"/>
        <v>0</v>
      </c>
      <c r="G17" s="254" t="s">
        <v>804</v>
      </c>
    </row>
    <row r="18" spans="1:218" ht="16.5" x14ac:dyDescent="0.35">
      <c r="A18" s="82" t="s">
        <v>305</v>
      </c>
      <c r="B18" s="8" t="s">
        <v>837</v>
      </c>
      <c r="C18" s="84" t="s">
        <v>777</v>
      </c>
      <c r="D18" s="56">
        <v>19.5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82" t="s">
        <v>817</v>
      </c>
      <c r="B19" s="8" t="s">
        <v>816</v>
      </c>
      <c r="C19" s="84" t="s">
        <v>19</v>
      </c>
      <c r="D19" s="85">
        <v>1.1699999999999999E-2</v>
      </c>
      <c r="E19" s="192"/>
      <c r="F19" s="181">
        <f t="shared" si="0"/>
        <v>0</v>
      </c>
      <c r="G19" s="254" t="s">
        <v>804</v>
      </c>
    </row>
    <row r="20" spans="1:218" ht="16.5" x14ac:dyDescent="0.35">
      <c r="A20" s="134">
        <v>12</v>
      </c>
      <c r="B20" s="257" t="s">
        <v>838</v>
      </c>
      <c r="C20" s="51" t="s">
        <v>773</v>
      </c>
      <c r="D20" s="278">
        <v>28.6</v>
      </c>
      <c r="E20" s="192"/>
      <c r="F20" s="181">
        <f t="shared" si="0"/>
        <v>0</v>
      </c>
      <c r="G20" s="254" t="s">
        <v>805</v>
      </c>
    </row>
    <row r="21" spans="1:218" ht="16.5" x14ac:dyDescent="0.35">
      <c r="A21" s="134">
        <v>13</v>
      </c>
      <c r="B21" s="257" t="s">
        <v>839</v>
      </c>
      <c r="C21" s="51" t="s">
        <v>773</v>
      </c>
      <c r="D21" s="278">
        <v>13.5</v>
      </c>
      <c r="E21" s="192"/>
      <c r="F21" s="181">
        <f t="shared" si="0"/>
        <v>0</v>
      </c>
      <c r="G21" s="254" t="s">
        <v>805</v>
      </c>
    </row>
    <row r="22" spans="1:218" ht="16.5" x14ac:dyDescent="0.35">
      <c r="A22" s="285">
        <v>14</v>
      </c>
      <c r="B22" s="257" t="s">
        <v>840</v>
      </c>
      <c r="C22" s="51" t="s">
        <v>777</v>
      </c>
      <c r="D22" s="56">
        <v>15</v>
      </c>
      <c r="E22" s="192"/>
      <c r="F22" s="181">
        <f t="shared" si="0"/>
        <v>0</v>
      </c>
      <c r="G22" s="254" t="s">
        <v>805</v>
      </c>
    </row>
    <row r="23" spans="1:218" x14ac:dyDescent="0.35">
      <c r="A23" s="82" t="s">
        <v>547</v>
      </c>
      <c r="B23" s="255" t="s">
        <v>841</v>
      </c>
      <c r="C23" s="84" t="s">
        <v>211</v>
      </c>
      <c r="D23" s="88">
        <v>1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82" t="s">
        <v>818</v>
      </c>
      <c r="B24" s="255" t="s">
        <v>842</v>
      </c>
      <c r="C24" s="84" t="s">
        <v>819</v>
      </c>
      <c r="D24" s="88">
        <v>1</v>
      </c>
      <c r="E24" s="192"/>
      <c r="F24" s="181">
        <f t="shared" si="0"/>
        <v>0</v>
      </c>
      <c r="G24" s="254" t="s">
        <v>805</v>
      </c>
    </row>
    <row r="25" spans="1:218" x14ac:dyDescent="0.35">
      <c r="A25" s="134">
        <v>17</v>
      </c>
      <c r="B25" s="257" t="s">
        <v>843</v>
      </c>
      <c r="C25" s="51" t="s">
        <v>27</v>
      </c>
      <c r="D25" s="278">
        <v>112</v>
      </c>
      <c r="E25" s="192"/>
      <c r="F25" s="181">
        <f t="shared" si="0"/>
        <v>0</v>
      </c>
      <c r="G25" s="254" t="s">
        <v>805</v>
      </c>
      <c r="H25" s="90"/>
    </row>
    <row r="26" spans="1:218" x14ac:dyDescent="0.35">
      <c r="A26" s="134">
        <v>18</v>
      </c>
      <c r="B26" s="257" t="s">
        <v>844</v>
      </c>
      <c r="C26" s="51" t="s">
        <v>27</v>
      </c>
      <c r="D26" s="278">
        <v>112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49" t="s">
        <v>820</v>
      </c>
      <c r="B27" s="257" t="s">
        <v>821</v>
      </c>
      <c r="C27" s="51" t="s">
        <v>19</v>
      </c>
      <c r="D27" s="56">
        <v>0.5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>
        <v>20</v>
      </c>
      <c r="B28" s="257" t="s">
        <v>845</v>
      </c>
      <c r="C28" s="51" t="s">
        <v>27</v>
      </c>
      <c r="D28" s="278">
        <v>67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822</v>
      </c>
      <c r="B29" s="8" t="s">
        <v>846</v>
      </c>
      <c r="C29" s="51" t="s">
        <v>27</v>
      </c>
      <c r="D29" s="56">
        <v>67</v>
      </c>
      <c r="E29" s="192"/>
      <c r="F29" s="181">
        <f t="shared" si="0"/>
        <v>0</v>
      </c>
      <c r="G29" s="254" t="s">
        <v>810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>
        <v>21</v>
      </c>
      <c r="B30" s="257" t="s">
        <v>823</v>
      </c>
      <c r="C30" s="51" t="s">
        <v>27</v>
      </c>
      <c r="D30" s="56">
        <v>67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49"/>
      <c r="B31" s="286" t="s">
        <v>847</v>
      </c>
      <c r="C31" s="51"/>
      <c r="D31" s="52"/>
      <c r="E31" s="192"/>
      <c r="F31" s="181"/>
      <c r="G31" s="254" t="s">
        <v>805</v>
      </c>
    </row>
    <row r="32" spans="1:218" s="55" customFormat="1" ht="16.5" x14ac:dyDescent="0.35">
      <c r="A32" s="279" t="s">
        <v>557</v>
      </c>
      <c r="B32" s="254" t="s">
        <v>806</v>
      </c>
      <c r="C32" s="84" t="s">
        <v>773</v>
      </c>
      <c r="D32" s="85">
        <v>71.790000000000006</v>
      </c>
      <c r="E32" s="192"/>
      <c r="F32" s="181">
        <f t="shared" si="0"/>
        <v>0</v>
      </c>
      <c r="G32" s="254" t="s">
        <v>805</v>
      </c>
    </row>
    <row r="33" spans="1:8" s="258" customFormat="1" ht="16.5" x14ac:dyDescent="0.45">
      <c r="A33" s="279" t="s">
        <v>559</v>
      </c>
      <c r="B33" s="254" t="s">
        <v>848</v>
      </c>
      <c r="C33" s="84" t="s">
        <v>773</v>
      </c>
      <c r="D33" s="85">
        <v>71.790000000000006</v>
      </c>
      <c r="E33" s="192"/>
      <c r="F33" s="181">
        <f t="shared" si="0"/>
        <v>0</v>
      </c>
      <c r="G33" s="254" t="s">
        <v>805</v>
      </c>
      <c r="H33" s="90"/>
    </row>
    <row r="34" spans="1:8" s="256" customFormat="1" x14ac:dyDescent="0.45">
      <c r="A34" s="82" t="s">
        <v>561</v>
      </c>
      <c r="B34" s="252" t="s">
        <v>824</v>
      </c>
      <c r="C34" s="84" t="s">
        <v>19</v>
      </c>
      <c r="D34" s="46">
        <v>139.9905</v>
      </c>
      <c r="E34" s="192"/>
      <c r="F34" s="181">
        <f t="shared" si="0"/>
        <v>0</v>
      </c>
      <c r="G34" s="254" t="s">
        <v>805</v>
      </c>
    </row>
    <row r="35" spans="1:8" s="256" customFormat="1" x14ac:dyDescent="0.45">
      <c r="A35" s="49"/>
      <c r="B35" s="286" t="s">
        <v>849</v>
      </c>
      <c r="C35" s="51"/>
      <c r="D35" s="52"/>
      <c r="E35" s="192"/>
      <c r="F35" s="181"/>
      <c r="G35" s="254" t="s">
        <v>805</v>
      </c>
      <c r="H35" s="90"/>
    </row>
    <row r="36" spans="1:8" s="256" customFormat="1" ht="16.5" x14ac:dyDescent="0.45">
      <c r="A36" s="49" t="s">
        <v>456</v>
      </c>
      <c r="B36" s="259" t="s">
        <v>850</v>
      </c>
      <c r="C36" s="51" t="s">
        <v>773</v>
      </c>
      <c r="D36" s="56">
        <v>12.959999999999999</v>
      </c>
      <c r="E36" s="192"/>
      <c r="F36" s="181">
        <f t="shared" si="0"/>
        <v>0</v>
      </c>
      <c r="G36" s="254" t="s">
        <v>805</v>
      </c>
    </row>
    <row r="37" spans="1:8" s="256" customFormat="1" ht="16.5" x14ac:dyDescent="0.45">
      <c r="A37" s="49" t="s">
        <v>564</v>
      </c>
      <c r="B37" s="259" t="s">
        <v>851</v>
      </c>
      <c r="C37" s="51" t="s">
        <v>773</v>
      </c>
      <c r="D37" s="52">
        <v>4.42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ht="16.5" x14ac:dyDescent="0.45">
      <c r="A38" s="68" t="s">
        <v>566</v>
      </c>
      <c r="B38" s="257" t="s">
        <v>852</v>
      </c>
      <c r="C38" s="70" t="s">
        <v>773</v>
      </c>
      <c r="D38" s="276">
        <v>1.54</v>
      </c>
      <c r="E38" s="192"/>
      <c r="F38" s="181">
        <f t="shared" si="0"/>
        <v>0</v>
      </c>
      <c r="G38" s="254" t="s">
        <v>805</v>
      </c>
    </row>
    <row r="39" spans="1:8" s="256" customFormat="1" x14ac:dyDescent="0.45">
      <c r="A39" s="118" t="s">
        <v>567</v>
      </c>
      <c r="B39" s="257" t="s">
        <v>807</v>
      </c>
      <c r="C39" s="51" t="s">
        <v>28</v>
      </c>
      <c r="D39" s="54">
        <v>2</v>
      </c>
      <c r="E39" s="192"/>
      <c r="F39" s="181">
        <f t="shared" si="0"/>
        <v>0</v>
      </c>
      <c r="G39" s="254" t="s">
        <v>810</v>
      </c>
      <c r="H39" s="90"/>
    </row>
    <row r="40" spans="1:8" ht="16.5" x14ac:dyDescent="0.35">
      <c r="A40" s="68" t="s">
        <v>306</v>
      </c>
      <c r="B40" s="257" t="s">
        <v>853</v>
      </c>
      <c r="C40" s="70" t="s">
        <v>773</v>
      </c>
      <c r="D40" s="276">
        <v>0.62</v>
      </c>
      <c r="E40" s="192"/>
      <c r="F40" s="181">
        <f t="shared" si="0"/>
        <v>0</v>
      </c>
      <c r="G40" s="254" t="s">
        <v>805</v>
      </c>
    </row>
    <row r="41" spans="1:8" x14ac:dyDescent="0.35">
      <c r="A41" s="68" t="s">
        <v>568</v>
      </c>
      <c r="B41" s="257" t="s">
        <v>854</v>
      </c>
      <c r="C41" s="51" t="s">
        <v>28</v>
      </c>
      <c r="D41" s="56">
        <v>1</v>
      </c>
      <c r="E41" s="192"/>
      <c r="F41" s="181">
        <f t="shared" si="0"/>
        <v>0</v>
      </c>
      <c r="G41" s="254" t="s">
        <v>810</v>
      </c>
      <c r="H41" s="90"/>
    </row>
    <row r="42" spans="1:8" ht="16.5" x14ac:dyDescent="0.35">
      <c r="A42" s="49" t="s">
        <v>825</v>
      </c>
      <c r="B42" s="257" t="s">
        <v>855</v>
      </c>
      <c r="C42" s="84" t="s">
        <v>777</v>
      </c>
      <c r="D42" s="275">
        <v>6</v>
      </c>
      <c r="E42" s="192"/>
      <c r="F42" s="181">
        <f t="shared" si="0"/>
        <v>0</v>
      </c>
      <c r="G42" s="254" t="s">
        <v>805</v>
      </c>
    </row>
    <row r="43" spans="1:8" x14ac:dyDescent="0.35">
      <c r="A43" s="49" t="s">
        <v>569</v>
      </c>
      <c r="B43" s="257" t="s">
        <v>826</v>
      </c>
      <c r="C43" s="51" t="s">
        <v>19</v>
      </c>
      <c r="D43" s="80">
        <v>1.44E-2</v>
      </c>
      <c r="E43" s="192"/>
      <c r="F43" s="181">
        <f t="shared" si="0"/>
        <v>0</v>
      </c>
      <c r="G43" s="254" t="s">
        <v>804</v>
      </c>
      <c r="H43" s="90"/>
    </row>
    <row r="44" spans="1:8" s="55" customFormat="1" x14ac:dyDescent="0.35">
      <c r="A44" s="134">
        <v>30</v>
      </c>
      <c r="B44" s="8" t="s">
        <v>856</v>
      </c>
      <c r="C44" s="51" t="s">
        <v>27</v>
      </c>
      <c r="D44" s="56">
        <v>12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134" t="s">
        <v>570</v>
      </c>
      <c r="B45" s="8" t="s">
        <v>857</v>
      </c>
      <c r="C45" s="51" t="s">
        <v>27</v>
      </c>
      <c r="D45" s="56">
        <v>12.120000000000001</v>
      </c>
      <c r="E45" s="192"/>
      <c r="F45" s="181">
        <f t="shared" si="0"/>
        <v>0</v>
      </c>
      <c r="G45" s="254" t="s">
        <v>810</v>
      </c>
      <c r="H45" s="90"/>
    </row>
    <row r="46" spans="1:8" x14ac:dyDescent="0.35">
      <c r="A46" s="134">
        <v>31</v>
      </c>
      <c r="B46" s="8" t="s">
        <v>858</v>
      </c>
      <c r="C46" s="51" t="s">
        <v>27</v>
      </c>
      <c r="D46" s="56">
        <v>12</v>
      </c>
      <c r="E46" s="192"/>
      <c r="F46" s="181">
        <f t="shared" si="0"/>
        <v>0</v>
      </c>
      <c r="G46" s="254" t="s">
        <v>805</v>
      </c>
    </row>
    <row r="47" spans="1:8" x14ac:dyDescent="0.35">
      <c r="A47" s="134">
        <v>32</v>
      </c>
      <c r="B47" s="8" t="s">
        <v>859</v>
      </c>
      <c r="C47" s="51" t="s">
        <v>27</v>
      </c>
      <c r="D47" s="56">
        <v>3</v>
      </c>
      <c r="E47" s="192"/>
      <c r="F47" s="181">
        <f t="shared" si="0"/>
        <v>0</v>
      </c>
      <c r="G47" s="254" t="s">
        <v>805</v>
      </c>
      <c r="H47" s="90"/>
    </row>
    <row r="48" spans="1:8" x14ac:dyDescent="0.35">
      <c r="A48" s="134" t="s">
        <v>573</v>
      </c>
      <c r="B48" s="8" t="s">
        <v>860</v>
      </c>
      <c r="C48" s="51" t="s">
        <v>27</v>
      </c>
      <c r="D48" s="56">
        <v>3.0300000000000002</v>
      </c>
      <c r="E48" s="192"/>
      <c r="F48" s="181">
        <f t="shared" si="0"/>
        <v>0</v>
      </c>
      <c r="G48" s="254" t="s">
        <v>810</v>
      </c>
    </row>
    <row r="49" spans="1:8" x14ac:dyDescent="0.35">
      <c r="A49" s="134">
        <v>33</v>
      </c>
      <c r="B49" s="8" t="s">
        <v>861</v>
      </c>
      <c r="C49" s="51" t="s">
        <v>27</v>
      </c>
      <c r="D49" s="56">
        <v>3</v>
      </c>
      <c r="E49" s="192"/>
      <c r="F49" s="181">
        <f t="shared" si="0"/>
        <v>0</v>
      </c>
      <c r="G49" s="254" t="s">
        <v>805</v>
      </c>
      <c r="H49" s="90"/>
    </row>
    <row r="50" spans="1:8" x14ac:dyDescent="0.35">
      <c r="A50" s="134">
        <v>34</v>
      </c>
      <c r="B50" s="8" t="s">
        <v>862</v>
      </c>
      <c r="C50" s="51" t="s">
        <v>27</v>
      </c>
      <c r="D50" s="56">
        <v>7</v>
      </c>
      <c r="E50" s="192"/>
      <c r="F50" s="181">
        <f t="shared" si="0"/>
        <v>0</v>
      </c>
      <c r="G50" s="254" t="s">
        <v>805</v>
      </c>
    </row>
    <row r="51" spans="1:8" x14ac:dyDescent="0.35">
      <c r="A51" s="134" t="s">
        <v>577</v>
      </c>
      <c r="B51" s="8" t="s">
        <v>863</v>
      </c>
      <c r="C51" s="51" t="s">
        <v>27</v>
      </c>
      <c r="D51" s="56">
        <v>7.07</v>
      </c>
      <c r="E51" s="192"/>
      <c r="F51" s="181">
        <f t="shared" si="0"/>
        <v>0</v>
      </c>
      <c r="G51" s="254" t="s">
        <v>810</v>
      </c>
      <c r="H51" s="90"/>
    </row>
    <row r="52" spans="1:8" s="55" customFormat="1" x14ac:dyDescent="0.35">
      <c r="A52" s="134">
        <v>35</v>
      </c>
      <c r="B52" s="8" t="s">
        <v>864</v>
      </c>
      <c r="C52" s="51" t="s">
        <v>27</v>
      </c>
      <c r="D52" s="56">
        <v>7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49" t="s">
        <v>351</v>
      </c>
      <c r="B53" s="259" t="s">
        <v>865</v>
      </c>
      <c r="C53" s="51" t="s">
        <v>211</v>
      </c>
      <c r="D53" s="275">
        <v>6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49" t="s">
        <v>353</v>
      </c>
      <c r="B54" s="257" t="s">
        <v>866</v>
      </c>
      <c r="C54" s="51" t="s">
        <v>28</v>
      </c>
      <c r="D54" s="56">
        <v>1</v>
      </c>
      <c r="E54" s="192"/>
      <c r="F54" s="181">
        <f t="shared" si="0"/>
        <v>0</v>
      </c>
      <c r="G54" s="254" t="s">
        <v>805</v>
      </c>
    </row>
    <row r="55" spans="1:8" x14ac:dyDescent="0.35">
      <c r="A55" s="49" t="s">
        <v>354</v>
      </c>
      <c r="B55" s="257" t="s">
        <v>827</v>
      </c>
      <c r="C55" s="51" t="s">
        <v>28</v>
      </c>
      <c r="D55" s="56">
        <v>1</v>
      </c>
      <c r="E55" s="192"/>
      <c r="F55" s="181">
        <f t="shared" si="0"/>
        <v>0</v>
      </c>
      <c r="G55" s="254" t="s">
        <v>810</v>
      </c>
      <c r="H55" s="90"/>
    </row>
    <row r="56" spans="1:8" s="55" customFormat="1" x14ac:dyDescent="0.35">
      <c r="A56" s="49" t="s">
        <v>828</v>
      </c>
      <c r="B56" s="257" t="s">
        <v>867</v>
      </c>
      <c r="C56" s="51" t="s">
        <v>28</v>
      </c>
      <c r="D56" s="56">
        <v>4</v>
      </c>
      <c r="E56" s="192"/>
      <c r="F56" s="181">
        <f t="shared" si="0"/>
        <v>0</v>
      </c>
      <c r="G56" s="254" t="s">
        <v>810</v>
      </c>
    </row>
    <row r="57" spans="1:8" s="55" customFormat="1" x14ac:dyDescent="0.35">
      <c r="A57" s="82" t="s">
        <v>307</v>
      </c>
      <c r="B57" s="8" t="s">
        <v>868</v>
      </c>
      <c r="C57" s="84" t="s">
        <v>28</v>
      </c>
      <c r="D57" s="88">
        <v>2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82" t="s">
        <v>579</v>
      </c>
      <c r="B58" s="8" t="s">
        <v>869</v>
      </c>
      <c r="C58" s="84" t="s">
        <v>28</v>
      </c>
      <c r="D58" s="88">
        <v>2</v>
      </c>
      <c r="E58" s="192"/>
      <c r="F58" s="181">
        <f t="shared" si="0"/>
        <v>0</v>
      </c>
      <c r="G58" s="254" t="s">
        <v>810</v>
      </c>
    </row>
    <row r="59" spans="1:8" s="55" customFormat="1" x14ac:dyDescent="0.35">
      <c r="A59" s="82" t="s">
        <v>262</v>
      </c>
      <c r="B59" s="8" t="s">
        <v>870</v>
      </c>
      <c r="C59" s="84" t="s">
        <v>28</v>
      </c>
      <c r="D59" s="88">
        <v>4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82" t="s">
        <v>580</v>
      </c>
      <c r="B60" s="8" t="s">
        <v>871</v>
      </c>
      <c r="C60" s="84" t="s">
        <v>28</v>
      </c>
      <c r="D60" s="88">
        <v>4</v>
      </c>
      <c r="E60" s="192"/>
      <c r="F60" s="181">
        <f t="shared" si="0"/>
        <v>0</v>
      </c>
      <c r="G60" s="254" t="s">
        <v>810</v>
      </c>
    </row>
    <row r="61" spans="1:8" s="55" customFormat="1" x14ac:dyDescent="0.35">
      <c r="A61" s="82" t="s">
        <v>263</v>
      </c>
      <c r="B61" s="8" t="s">
        <v>872</v>
      </c>
      <c r="C61" s="84" t="s">
        <v>28</v>
      </c>
      <c r="D61" s="88">
        <v>4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82" t="s">
        <v>581</v>
      </c>
      <c r="B62" s="8" t="s">
        <v>873</v>
      </c>
      <c r="C62" s="84" t="s">
        <v>28</v>
      </c>
      <c r="D62" s="88">
        <v>4</v>
      </c>
      <c r="E62" s="192"/>
      <c r="F62" s="181">
        <f t="shared" si="0"/>
        <v>0</v>
      </c>
      <c r="G62" s="254" t="s">
        <v>810</v>
      </c>
      <c r="H62" s="90"/>
    </row>
    <row r="63" spans="1:8" s="55" customFormat="1" x14ac:dyDescent="0.35">
      <c r="A63" s="49" t="s">
        <v>264</v>
      </c>
      <c r="B63" s="257" t="s">
        <v>874</v>
      </c>
      <c r="C63" s="51" t="s">
        <v>211</v>
      </c>
      <c r="D63" s="56">
        <v>1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280" t="s">
        <v>265</v>
      </c>
      <c r="B64" s="287" t="s">
        <v>875</v>
      </c>
      <c r="C64" s="206" t="s">
        <v>211</v>
      </c>
      <c r="D64" s="281">
        <v>1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280" t="s">
        <v>266</v>
      </c>
      <c r="B65" s="287" t="s">
        <v>876</v>
      </c>
      <c r="C65" s="206" t="s">
        <v>211</v>
      </c>
      <c r="D65" s="281">
        <v>2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280" t="s">
        <v>267</v>
      </c>
      <c r="B66" s="287" t="s">
        <v>877</v>
      </c>
      <c r="C66" s="206" t="s">
        <v>211</v>
      </c>
      <c r="D66" s="281">
        <v>3</v>
      </c>
      <c r="E66" s="192"/>
      <c r="F66" s="181">
        <f t="shared" si="0"/>
        <v>0</v>
      </c>
      <c r="G66" s="254" t="s">
        <v>805</v>
      </c>
      <c r="H66" s="90"/>
    </row>
    <row r="67" spans="1:8" s="55" customFormat="1" x14ac:dyDescent="0.35">
      <c r="A67" s="280" t="s">
        <v>268</v>
      </c>
      <c r="B67" s="287" t="s">
        <v>878</v>
      </c>
      <c r="C67" s="206" t="s">
        <v>19</v>
      </c>
      <c r="D67" s="282">
        <v>0.12560000000000002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280" t="s">
        <v>269</v>
      </c>
      <c r="B68" s="287" t="s">
        <v>879</v>
      </c>
      <c r="C68" s="206" t="s">
        <v>19</v>
      </c>
      <c r="D68" s="282">
        <v>9.4E-2</v>
      </c>
      <c r="E68" s="192"/>
      <c r="F68" s="181">
        <f t="shared" si="0"/>
        <v>0</v>
      </c>
      <c r="G68" s="254" t="s">
        <v>805</v>
      </c>
      <c r="H68" s="90"/>
    </row>
    <row r="69" spans="1:8" s="55" customFormat="1" ht="16.5" thickBot="1" x14ac:dyDescent="0.4">
      <c r="A69" s="134">
        <v>47</v>
      </c>
      <c r="B69" s="259" t="s">
        <v>880</v>
      </c>
      <c r="C69" s="51" t="s">
        <v>27</v>
      </c>
      <c r="D69" s="275">
        <v>1.9</v>
      </c>
      <c r="E69" s="192"/>
      <c r="F69" s="181">
        <f t="shared" si="0"/>
        <v>0</v>
      </c>
      <c r="G69" s="254" t="s">
        <v>805</v>
      </c>
    </row>
    <row r="70" spans="1:8" ht="16.5" thickBot="1" x14ac:dyDescent="0.4">
      <c r="A70" s="215"/>
      <c r="B70" s="260" t="s">
        <v>30</v>
      </c>
      <c r="C70" s="218"/>
      <c r="D70" s="270"/>
      <c r="E70" s="270"/>
      <c r="F70" s="221">
        <f>SUM(F7:F69)</f>
        <v>0</v>
      </c>
    </row>
    <row r="71" spans="1:8" ht="16.5" thickBot="1" x14ac:dyDescent="0.4">
      <c r="A71" s="231"/>
      <c r="B71" s="261" t="s">
        <v>808</v>
      </c>
      <c r="C71" s="226"/>
      <c r="D71" s="271"/>
      <c r="E71" s="271"/>
      <c r="F71" s="272">
        <f>F70*C71</f>
        <v>0</v>
      </c>
    </row>
    <row r="72" spans="1:8" ht="16.5" thickBot="1" x14ac:dyDescent="0.4">
      <c r="A72" s="224"/>
      <c r="B72" s="262" t="s">
        <v>32</v>
      </c>
      <c r="C72" s="227"/>
      <c r="D72" s="273"/>
      <c r="E72" s="273"/>
      <c r="F72" s="221">
        <f>SUM(F70:F71)</f>
        <v>0</v>
      </c>
    </row>
    <row r="73" spans="1:8" ht="16.5" thickBot="1" x14ac:dyDescent="0.4">
      <c r="A73" s="231"/>
      <c r="B73" s="261" t="s">
        <v>34</v>
      </c>
      <c r="C73" s="226"/>
      <c r="D73" s="271"/>
      <c r="E73" s="271"/>
      <c r="F73" s="272">
        <f>F72*C73</f>
        <v>0</v>
      </c>
    </row>
    <row r="74" spans="1:8" ht="16.5" thickBot="1" x14ac:dyDescent="0.4">
      <c r="A74" s="224"/>
      <c r="B74" s="262" t="s">
        <v>32</v>
      </c>
      <c r="C74" s="227"/>
      <c r="D74" s="273"/>
      <c r="E74" s="273"/>
      <c r="F74" s="221">
        <f>SUM(F72:F73)</f>
        <v>0</v>
      </c>
    </row>
    <row r="75" spans="1:8" ht="16.5" thickBot="1" x14ac:dyDescent="0.4">
      <c r="A75" s="224"/>
      <c r="B75" s="263" t="s">
        <v>809</v>
      </c>
      <c r="C75" s="251"/>
      <c r="D75" s="273"/>
      <c r="E75" s="273"/>
      <c r="F75" s="274">
        <f>F74*C75</f>
        <v>0</v>
      </c>
    </row>
    <row r="76" spans="1:8" ht="16.5" thickBot="1" x14ac:dyDescent="0.4">
      <c r="A76" s="231"/>
      <c r="B76" s="264" t="s">
        <v>32</v>
      </c>
      <c r="C76" s="234"/>
      <c r="D76" s="271"/>
      <c r="E76" s="271"/>
      <c r="F76" s="271">
        <f>SUM(F74:F75)</f>
        <v>0</v>
      </c>
    </row>
    <row r="77" spans="1:8" ht="15" customHeight="1" x14ac:dyDescent="0.35"/>
    <row r="78" spans="1:8" ht="5.25" customHeight="1" x14ac:dyDescent="0.35"/>
  </sheetData>
  <autoFilter ref="A6:G76"/>
  <mergeCells count="6">
    <mergeCell ref="F4:F5"/>
    <mergeCell ref="A4:A5"/>
    <mergeCell ref="B4:B5"/>
    <mergeCell ref="C4:C5"/>
    <mergeCell ref="D4:D5"/>
    <mergeCell ref="E4:E5"/>
  </mergeCells>
  <conditionalFormatting sqref="C19:D19 B17:B18">
    <cfRule type="cellIs" dxfId="4" priority="5" stopIfTrue="1" operator="equal">
      <formula>0</formula>
    </cfRule>
  </conditionalFormatting>
  <conditionalFormatting sqref="D19">
    <cfRule type="cellIs" dxfId="3" priority="4" stopIfTrue="1" operator="equal">
      <formula>8223.307275</formula>
    </cfRule>
  </conditionalFormatting>
  <conditionalFormatting sqref="D18">
    <cfRule type="cellIs" dxfId="2" priority="2" stopIfTrue="1" operator="equal">
      <formula>8223.307275</formula>
    </cfRule>
  </conditionalFormatting>
  <conditionalFormatting sqref="D18">
    <cfRule type="cellIs" dxfId="1" priority="3" stopIfTrue="1" operator="equal">
      <formula>0</formula>
    </cfRule>
  </conditionalFormatting>
  <conditionalFormatting sqref="B19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2022-11-21T13:46:34Z</dcterms:modified>
</cp:coreProperties>
</file>